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F39" i="4"/>
  <c r="D39" i="4"/>
  <c r="C39" i="4"/>
  <c r="H38" i="4"/>
  <c r="E38" i="4"/>
  <c r="H37" i="4"/>
  <c r="G37" i="4"/>
  <c r="F37" i="4"/>
  <c r="E37" i="4"/>
  <c r="D37" i="4"/>
  <c r="C37" i="4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H16" i="4" s="1"/>
  <c r="E9" i="4"/>
  <c r="E16" i="4" s="1"/>
  <c r="H8" i="4"/>
  <c r="E8" i="4"/>
  <c r="H7" i="4"/>
  <c r="E7" i="4"/>
  <c r="H6" i="4"/>
  <c r="E6" i="4"/>
  <c r="H5" i="4"/>
  <c r="E5" i="4"/>
  <c r="E31" i="4" l="1"/>
  <c r="E39" i="4" s="1"/>
  <c r="H3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<sst xmlns="http://schemas.openxmlformats.org/spreadsheetml/2006/main" count="99" uniqueCount="51">
  <si>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</si>
  <si>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</si>
  <si>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</si>
  <si>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</si>
  <si>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</si>
  <si>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</si>
  <si>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</si>
  <si>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</si>
  <si>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</si>
  <si>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</si>
  <si>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</si>
  <si>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</si>
  <si>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</si>
  <si>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</si>
  <si>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</si>
  <si>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</si>
  <si>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</si>
  <si>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</si>
  <si>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</si>
  <si>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</si>
  <si>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</si>
  <si>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</si>
  <si>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</si>
  <si>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</si>
  <si>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</si>
  <si>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</si>
  <si>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</si>
  <si>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</si>
  <si>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</si>
  <si>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</si>
  <si>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</si>
  <si>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</si>
  <si>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</si>
  <si>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</si>
  <si>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</si>
  <si>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</si>
  <si>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</si>
  <si>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</si>
  <si>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</si>
  <si>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</si>
  <si>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</si>
  <si>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</si>
  <si>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</si>
  <si>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</si>
  <si>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</si>
  <si>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</si>
  <si>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</si>
  <si>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</si>
  <si>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</si>
  <si>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</si>
  <si>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Analítico de Ingresos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</si>
</sst>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8" fillId="0" borderId="0" xfId="9" applyFont="1" applyAlignment="1" applyProtection="1">
      <alignment horizontal="left" vertical="top" wrapText="1" indent="2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topLeftCell="A37" zoomScaleNormal="100" workbookViewId="0">
      <selection activeCell="A48" sqref="A48:XFD5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22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7" t="s">
        <v>50</v>
      </c>
      <c r="B1" s="58"/>
      <c r="C1" s="58"/>
      <c r="D1" s="58"/>
      <c r="E1" s="58"/>
      <c r="F1" s="58"/>
      <c r="G1" s="58"/>
      <c r="H1" s="59"/>
    </row>
    <row r="2" spans="1:9" s="3" customFormat="1" x14ac:dyDescent="0.2">
      <c r="A2" s="60" t="s">
        <v>14</v>
      </c>
      <c r="B2" s="61"/>
      <c r="C2" s="57" t="s">
        <v>22</v>
      </c>
      <c r="D2" s="58"/>
      <c r="E2" s="58"/>
      <c r="F2" s="58"/>
      <c r="G2" s="59"/>
      <c r="H2" s="66" t="s">
        <v>19</v>
      </c>
    </row>
    <row r="3" spans="1:9" s="1" customFormat="1" ht="24.95" customHeight="1" x14ac:dyDescent="0.2">
      <c r="A3" s="62"/>
      <c r="B3" s="63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7"/>
    </row>
    <row r="4" spans="1:9" s="1" customFormat="1" x14ac:dyDescent="0.2">
      <c r="A4" s="64"/>
      <c r="B4" s="65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353000</v>
      </c>
      <c r="D9" s="22">
        <v>0</v>
      </c>
      <c r="E9" s="22">
        <f t="shared" si="0"/>
        <v>353000</v>
      </c>
      <c r="F9" s="22">
        <v>459346.1</v>
      </c>
      <c r="G9" s="22">
        <v>459346.1</v>
      </c>
      <c r="H9" s="22">
        <f t="shared" si="1"/>
        <v>106346.09999999998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76864362</v>
      </c>
      <c r="D11" s="22">
        <v>0</v>
      </c>
      <c r="E11" s="22">
        <f t="shared" si="2"/>
        <v>76864362</v>
      </c>
      <c r="F11" s="22">
        <v>60612049.270000003</v>
      </c>
      <c r="G11" s="22">
        <v>60612049.270000003</v>
      </c>
      <c r="H11" s="22">
        <f t="shared" si="3"/>
        <v>-16252312.729999997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77217362</v>
      </c>
      <c r="D16" s="23">
        <f t="shared" ref="D16:H16" si="6">SUM(D5:D14)</f>
        <v>0</v>
      </c>
      <c r="E16" s="23">
        <f t="shared" si="6"/>
        <v>77217362</v>
      </c>
      <c r="F16" s="23">
        <f t="shared" si="6"/>
        <v>61071395.370000005</v>
      </c>
      <c r="G16" s="11">
        <f t="shared" si="6"/>
        <v>61071395.370000005</v>
      </c>
      <c r="H16" s="12">
        <f t="shared" si="6"/>
        <v>-16145966.629999997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ht="11.25" customHeight="1" x14ac:dyDescent="0.2">
      <c r="A18" s="68" t="s">
        <v>23</v>
      </c>
      <c r="B18" s="69"/>
      <c r="C18" s="57" t="s">
        <v>22</v>
      </c>
      <c r="D18" s="58"/>
      <c r="E18" s="58"/>
      <c r="F18" s="58"/>
      <c r="G18" s="59"/>
      <c r="H18" s="66" t="s">
        <v>19</v>
      </c>
      <c r="I18" s="45" t="s">
        <v>46</v>
      </c>
    </row>
    <row r="19" spans="1:9" ht="22.5" x14ac:dyDescent="0.2">
      <c r="A19" s="70"/>
      <c r="B19" s="71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7"/>
      <c r="I19" s="45" t="s">
        <v>46</v>
      </c>
    </row>
    <row r="20" spans="1:9" x14ac:dyDescent="0.2">
      <c r="A20" s="72"/>
      <c r="B20" s="73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5" t="s">
        <v>48</v>
      </c>
      <c r="B31" s="56"/>
      <c r="C31" s="26">
        <f t="shared" ref="C31:H31" si="14">SUM(C32:C35)</f>
        <v>77217362</v>
      </c>
      <c r="D31" s="26">
        <f t="shared" si="14"/>
        <v>0</v>
      </c>
      <c r="E31" s="26">
        <f t="shared" si="14"/>
        <v>77217362</v>
      </c>
      <c r="F31" s="26">
        <f t="shared" si="14"/>
        <v>61071395.370000005</v>
      </c>
      <c r="G31" s="26">
        <f t="shared" si="14"/>
        <v>61071395.370000005</v>
      </c>
      <c r="H31" s="26">
        <f t="shared" si="14"/>
        <v>-16145966.629999997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353000</v>
      </c>
      <c r="D33" s="25">
        <v>0</v>
      </c>
      <c r="E33" s="25">
        <f>C33+D33</f>
        <v>353000</v>
      </c>
      <c r="F33" s="25">
        <v>459346.1</v>
      </c>
      <c r="G33" s="25">
        <v>459346.1</v>
      </c>
      <c r="H33" s="25">
        <f t="shared" ref="H33:H34" si="15">G33-C33</f>
        <v>106346.09999999998</v>
      </c>
      <c r="I33" s="45" t="s">
        <v>40</v>
      </c>
    </row>
    <row r="34" spans="1:9" x14ac:dyDescent="0.2">
      <c r="A34" s="16"/>
      <c r="B34" s="17" t="s">
        <v>32</v>
      </c>
      <c r="C34" s="25">
        <v>76864362</v>
      </c>
      <c r="D34" s="25">
        <v>0</v>
      </c>
      <c r="E34" s="25">
        <f>C34+D34</f>
        <v>76864362</v>
      </c>
      <c r="F34" s="25">
        <v>60612049.270000003</v>
      </c>
      <c r="G34" s="25">
        <v>60612049.270000003</v>
      </c>
      <c r="H34" s="25">
        <f t="shared" si="15"/>
        <v>-16252312.729999997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77217362</v>
      </c>
      <c r="D39" s="23">
        <f t="shared" ref="D39:H39" si="18">SUM(D37+D31+D21)</f>
        <v>0</v>
      </c>
      <c r="E39" s="23">
        <f t="shared" si="18"/>
        <v>77217362</v>
      </c>
      <c r="F39" s="23">
        <f t="shared" si="18"/>
        <v>61071395.370000005</v>
      </c>
      <c r="G39" s="23">
        <f t="shared" si="18"/>
        <v>61071395.370000005</v>
      </c>
      <c r="H39" s="12">
        <f t="shared" si="18"/>
        <v>-16145966.629999997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1.5" customHeight="1" x14ac:dyDescent="0.2">
      <c r="B44" s="54" t="s">
        <v>36</v>
      </c>
      <c r="C44" s="54"/>
      <c r="D44" s="54"/>
      <c r="E44" s="54"/>
      <c r="F44" s="54"/>
      <c r="G44" s="54"/>
      <c r="H44" s="54"/>
    </row>
    <row r="45" spans="1:9" x14ac:dyDescent="0.2">
      <c r="B45" s="47"/>
      <c r="C45" s="47"/>
      <c r="D45" s="47"/>
      <c r="E45" s="47"/>
      <c r="F45" s="47"/>
      <c r="G45" s="47"/>
      <c r="H45" s="47"/>
    </row>
    <row r="46" spans="1:9" x14ac:dyDescent="0.2">
      <c r="B46" s="47"/>
      <c r="C46" s="47"/>
      <c r="D46" s="47"/>
      <c r="E46" s="47"/>
      <c r="F46" s="47"/>
      <c r="G46" s="47"/>
      <c r="H46" s="47"/>
    </row>
    <row r="47" spans="1:9" x14ac:dyDescent="0.2">
      <c r="B47" s="47"/>
      <c r="C47" s="47"/>
      <c r="D47" s="47"/>
      <c r="E47" s="47"/>
      <c r="F47" s="47"/>
      <c r="G47" s="47"/>
      <c r="H47" s="47"/>
    </row>
    <row r="49" spans="2:7" x14ac:dyDescent="0.2">
      <c r="B49" s="48"/>
      <c r="C49" s="52"/>
      <c r="D49" s="52"/>
      <c r="E49" s="49"/>
      <c r="F49" s="52"/>
      <c r="G49" s="52"/>
    </row>
    <row r="50" spans="2:7" ht="22.5" customHeight="1" x14ac:dyDescent="0.2">
      <c r="B50" s="50"/>
      <c r="C50" s="53"/>
      <c r="D50" s="53"/>
      <c r="E50" s="51"/>
      <c r="F50" s="53"/>
      <c r="G50" s="53"/>
    </row>
  </sheetData>
  <sheetProtection formatCells="0" formatColumns="0" formatRows="0" insertRows="0" autoFilter="0"/>
  <mergeCells count="13">
    <mergeCell ref="A31:B31"/>
    <mergeCell ref="A1:H1"/>
    <mergeCell ref="A2:B4"/>
    <mergeCell ref="C2:G2"/>
    <mergeCell ref="H2:H3"/>
    <mergeCell ref="A18:B20"/>
    <mergeCell ref="C18:G18"/>
    <mergeCell ref="H18:H19"/>
    <mergeCell ref="C49:D49"/>
    <mergeCell ref="F49:G49"/>
    <mergeCell ref="C50:D50"/>
    <mergeCell ref="F50:G50"/>
    <mergeCell ref="B44:H44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2022-10-24T14:28:09Z</cp:lastPrinted>
  <dcterms:created xsi:type="dcterms:W3CDTF">2012-12-11T20:48:19Z</dcterms:created>
  <dcterms:modified xsi:type="dcterms:W3CDTF">2022-10-24T22:30:08Z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